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autoCompressPictures="0" defaultThemeVersion="124226"/>
  <mc:AlternateContent xmlns:mc="http://schemas.openxmlformats.org/markup-compatibility/2006">
    <mc:Choice Requires="x15">
      <x15ac:absPath xmlns:x15ac="http://schemas.microsoft.com/office/spreadsheetml/2010/11/ac" url="\\earth5\Industry\FILMU RAZOSANA\Konkursi\Konkursi 2017\LV100_RegIzplat_deleg\Liguma projekts www\"/>
    </mc:Choice>
  </mc:AlternateContent>
  <bookViews>
    <workbookView xWindow="-225" yWindow="240" windowWidth="22800" windowHeight="15060" tabRatio="553"/>
  </bookViews>
  <sheets>
    <sheet name="Izdevumu tame" sheetId="4" r:id="rId1"/>
    <sheet name="Sheet1" sheetId="5" state="hidden" r:id="rId2"/>
    <sheet name="Sheet2" sheetId="6" r:id="rId3"/>
  </sheets>
  <definedNames>
    <definedName name="_xlnm.Print_Area" localSheetId="0">'Izdevumu tame'!$A$1:$F$49</definedName>
    <definedName name="_xlnm.Print_Titles" localSheetId="0">'Izdevumu tame'!$6:$7</definedName>
  </definedNames>
  <calcPr calcId="162913" iterateDelta="1E-4" concurrentCalc="0"/>
  <extLst>
    <ext xmlns:mx="http://schemas.microsoft.com/office/mac/excel/2008/main" uri="{7523E5D3-25F3-A5E0-1632-64F254C22452}">
      <mx:ArchID Flags="2"/>
    </ext>
  </extLst>
</workbook>
</file>

<file path=xl/calcChain.xml><?xml version="1.0" encoding="utf-8"?>
<calcChain xmlns="http://schemas.openxmlformats.org/spreadsheetml/2006/main">
  <c r="F22" i="4" l="1"/>
  <c r="F21" i="4"/>
  <c r="F20" i="4"/>
  <c r="F19" i="4"/>
  <c r="F17" i="4"/>
  <c r="F16" i="4"/>
  <c r="F15" i="4"/>
  <c r="F14" i="4"/>
  <c r="F13" i="4"/>
  <c r="F9" i="4"/>
  <c r="F10" i="4"/>
  <c r="F11" i="4"/>
  <c r="F8" i="4"/>
  <c r="F28" i="4"/>
  <c r="F18" i="4"/>
  <c r="F12" i="4"/>
  <c r="F37" i="4"/>
  <c r="F36" i="4"/>
  <c r="F35" i="4"/>
  <c r="F34" i="4"/>
  <c r="F33" i="4"/>
  <c r="F32" i="4"/>
  <c r="E31" i="4"/>
  <c r="F31" i="4"/>
  <c r="F30" i="4"/>
  <c r="F29" i="4"/>
  <c r="F27" i="4"/>
  <c r="F26" i="4"/>
  <c r="F25" i="4"/>
  <c r="F24" i="4"/>
  <c r="F23" i="4"/>
  <c r="F39" i="4"/>
</calcChain>
</file>

<file path=xl/sharedStrings.xml><?xml version="1.0" encoding="utf-8"?>
<sst xmlns="http://schemas.openxmlformats.org/spreadsheetml/2006/main" count="72" uniqueCount="54">
  <si>
    <t>Vienība</t>
  </si>
  <si>
    <t>Vienību skaits
(A)</t>
  </si>
  <si>
    <t>Vienības izmaksas
(B)</t>
  </si>
  <si>
    <t>Finansējuma pozīcijas</t>
  </si>
  <si>
    <t>KOPĀ  (pieprasītie izdevumi no NKC)
(A*B)</t>
  </si>
  <si>
    <t>Izdevumu tāme</t>
  </si>
  <si>
    <t xml:space="preserve"> </t>
  </si>
  <si>
    <t>KOPĀ:</t>
  </si>
  <si>
    <t xml:space="preserve">3.  AKKA/LAA administrēto autortiesību apmaksa </t>
  </si>
  <si>
    <t>4.  Pasta izdevumi</t>
  </si>
  <si>
    <t>Programmas “Latvijas filmas Latvijas simtgadei” ietvaros tapušo sešpadsmit filmu pieejamības nodrošināšana, demonstrējot programmu Latvijas novados 2017. un 2018. gadā</t>
  </si>
  <si>
    <t>7. Saimnieciskie (biroja preces, transports, sakaru pakalpojumi u.c.)  izdevumi</t>
  </si>
  <si>
    <t>Velokurjers, plakātu, DVD nogadei no producentiem, uz ražošanas vietām un atpakaļ.</t>
  </si>
  <si>
    <t>2.Valsts sociālās apdrošināšanas obligātās iemaksas</t>
  </si>
  <si>
    <t>1. Valsts pārvaldes uzdevumu vadība un koordinēšana (uzņēmuma  līgums)</t>
  </si>
  <si>
    <t>Plakātu ietīšanas plēves iegāde</t>
  </si>
  <si>
    <t>Viesnīca</t>
  </si>
  <si>
    <t>rēķins mēnesī</t>
  </si>
  <si>
    <t>mēnesī</t>
  </si>
  <si>
    <t xml:space="preserve">8.  Neparedzētie izdevumi </t>
  </si>
  <si>
    <t>papīrs</t>
  </si>
  <si>
    <t>Valsts pārvaldes uzdevuma budžets 2017. - 2018.gadam, 80 000 euro</t>
  </si>
  <si>
    <t>gab.</t>
  </si>
  <si>
    <t>sūtījums</t>
  </si>
  <si>
    <t>sakaru pakalpojumi 2 projekta vadītājiem</t>
  </si>
  <si>
    <t>iepakojums</t>
  </si>
  <si>
    <t>nakts</t>
  </si>
  <si>
    <t>diena</t>
  </si>
  <si>
    <t>Informatīvo materiālu sūtīšana koordinatoriem</t>
  </si>
  <si>
    <t>maksas kino seanss</t>
  </si>
  <si>
    <t>Uzņēmējdarbības riska valsts nodeva par.M.Kalniņu*</t>
  </si>
  <si>
    <t>Iedzīvotāju ienākuma nodoklis par K.Meirāni, maksā darba devējs*</t>
  </si>
  <si>
    <t>Valsts sociālās apdrošināšana - darba ņēmēja iemaksu daļa par K.Meirāni*</t>
  </si>
  <si>
    <t>Valsts sociālās apdrošināšana -  darba devēja iemaksu daļa par K.Meirāni*</t>
  </si>
  <si>
    <t>Iedzīvotāju ienākuma nodoklis par M.Kalniņu, maksā darba devējs*</t>
  </si>
  <si>
    <t>Valsts sociālās apdrošināšana - darba ņēmēja iemaksu daļa par M.Kalniņu*</t>
  </si>
  <si>
    <t>Valsts sociālās apdrošināšana -  darba devēja iemaksu daļa par M.Kalniņu*</t>
  </si>
  <si>
    <t xml:space="preserve">  Asistentes A.Preimanes projekta vadības pakalpojuma pirkšana no  SIA "IDEA JURSONS" *</t>
  </si>
  <si>
    <t>Darba alga projekta vadītājai M.Kalniņai -                     darba līgums par pilnu slodzi*</t>
  </si>
  <si>
    <t>Darba alga projekta vadītājai K.Meirānei -                     darba līgums par pilnu slodzi*</t>
  </si>
  <si>
    <t xml:space="preserve">Aplokšņu  iegāde ***                                                        </t>
  </si>
  <si>
    <t>Plakātu sūtīšana***</t>
  </si>
  <si>
    <t>DVD sūtīšana***</t>
  </si>
  <si>
    <t>5. Grāmatvedības pakalpojumi****</t>
  </si>
  <si>
    <t>6. Telpu noma, komunālie maksājumi****</t>
  </si>
  <si>
    <t>Auto noma *****</t>
  </si>
  <si>
    <t>Kinopunktu apsekošanas braucieni *****</t>
  </si>
  <si>
    <t>**** Maksa par telpu nomu un grāmatvedības pakalpojumiem tika rēķināta par 14 filmu demonstrēšanas mēnešiem, jo sagatavošanas posma laikam tā  jau tika nodrošināta no biedrības "Kultūrpunkts" līdzekļiem. Pielikumos nr.                telpu nomas un grāmatvedības pakalpojumu līgumi.</t>
  </si>
  <si>
    <t>** AKKA/LAA autortiesību izmaksas 4,27 eur apmērā par vienu seansu tiek ņemtas kā vidējās, ņemot vērā, ka par dažiem seansiem (ar lielāku apmeklētāju skaitu, vai vietās kur pašvaldības biļešu vietā pirks licenci) tās būs augstākas, bet par seansiem izglītības iestādēs tās nebūs jāmaksā, ja filmas tiks demonstrētas mācību priekšmetu ietvaros  (nepieciešamības gadījumā no neparedzēto izdevumu paredzētājiem līdzekļiem tiks apmaksāti AKKA/LAA paipildus izdevumi).</t>
  </si>
  <si>
    <t xml:space="preserve">AKKA/LAA autortiesību apmaksa par muzikālo darbu publisko izpildījumu kino seansa laikā                             (1% no ieņēmumiem, bet ne mazāk par 4,2 eur) **
 </t>
  </si>
  <si>
    <t xml:space="preserve">* Projekta vadītāju un asistenta atalgojums tika rēķināts 16 mēnešiem: maijs/ jūnijs -sagatavošana; 2017.gada augusts, septembris, oktobris, novembris, decembris, 2018.gada  janvāris, februāris, marts, aprīlis, maijs, augusts, septembris; oktobris; decembris - filmu demonstrēšanas mēneši; 2019.gada janvāris - noslēgums. </t>
  </si>
  <si>
    <t>*** aplokšņu skaits, kā arī sūtījumu skaits - 2000, tika ņemts kā vidējais, ņemot vērā, ka skolām visbiežāk nav jāsūta plakātus, savukārt, dažām filmām DVD un plakātus būs jāsūta vairāk nekā uz 110 vietām (nepieciešamības gadījumā no neparedzēto izdevumu paredzētājiem līdzekļiem tiks iegādātas papildus aploksnes vai arī nodrošināti papildus sūtījumi).</t>
  </si>
  <si>
    <t>***** 4 Kinopunktu apsekošanas braucieni  plānoti maija sākumā,katrs uz 2 dienām ar nakšņošanu viesnīcā;  brauciena laikā apsekojot 6-8 novadus, ar mērķi iepazīties ar to100-gades pasākumu koordinātoriem un izvēlēties pamat kino demonstrēšanas vietas. Atlikušie braucieni ir paredzēti darba rezultātu uzlabošanas un kontroles nolūkam (nepieciešamības gadījumā no neparedzēto izdevumu paredzētājiem līdzekļiem tiks organizēti papildus braucieni).</t>
  </si>
  <si>
    <t>Pielikums.nr.1.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</si>
</sst>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family val="2"/>
      <charset val="186"/>
    </font>
    <font>
      <sz val="11"/>
      <name val="Arial"/>
      <family val="2"/>
      <charset val="186"/>
    </font>
    <font>
      <b/>
      <sz val="11"/>
      <name val="Arial"/>
      <family val="2"/>
      <charset val="186"/>
    </font>
    <font>
      <b/>
      <sz val="10"/>
      <name val="Arial"/>
      <family val="2"/>
      <charset val="186"/>
    </font>
    <font>
      <sz val="11"/>
      <color rgb="FF000000"/>
      <name val="Arial"/>
      <family val="2"/>
      <charset val="186"/>
    </font>
    <font>
      <b/>
      <sz val="11"/>
      <color rgb="FFFF0000"/>
      <name val="Arial"/>
      <family val="2"/>
      <charset val="186"/>
    </font>
    <font>
      <i/>
      <sz val="11"/>
      <name val="Times New Roman"/>
      <family val="1"/>
      <charset val="186"/>
    </font>
    <font>
      <b/>
      <sz val="12"/>
      <name val="Arial"/>
      <family val="2"/>
      <charset val="186"/>
    </font>
    <font>
      <b/>
      <sz val="14"/>
      <name val="Arial"/>
      <family val="2"/>
      <charset val="186"/>
    </font>
    <font>
      <u/>
      <sz val="10"/>
      <color theme="10"/>
      <name val="Arial"/>
    </font>
    <font>
      <u/>
      <sz val="10"/>
      <color theme="11"/>
      <name val="Arial"/>
    </font>
    <font>
      <sz val="9"/>
      <name val="Arial"/>
    </font>
    <font>
      <sz val="8"/>
      <name val="Arial"/>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rgb="FF00000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69">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45">
    <xf numFmtId="0" fontId="0" fillId="0" borderId="0" xfId="0"/>
    <xf numFmtId="0" fontId="1" fillId="0" borderId="0" xfId="0" applyFont="1"/>
    <xf numFmtId="0" fontId="1" fillId="0" borderId="0" xfId="0" applyFont="1" applyBorder="1"/>
    <xf numFmtId="0" fontId="1" fillId="0" borderId="0" xfId="0" applyFont="1" applyFill="1"/>
    <xf numFmtId="0" fontId="4" fillId="0" borderId="0" xfId="0" applyFont="1" applyFill="1"/>
    <xf numFmtId="0" fontId="5" fillId="0" borderId="0" xfId="0" applyFont="1" applyAlignment="1">
      <alignment horizontal="righ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vertical="top" wrapText="1"/>
    </xf>
    <xf numFmtId="0" fontId="1" fillId="0" borderId="0"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2" fontId="3" fillId="3"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2" fontId="3" fillId="4" borderId="1" xfId="0" applyNumberFormat="1" applyFont="1" applyFill="1" applyBorder="1" applyAlignment="1">
      <alignment horizontal="center" vertical="center"/>
    </xf>
    <xf numFmtId="2" fontId="1" fillId="0" borderId="0" xfId="0" applyNumberFormat="1" applyFont="1"/>
    <xf numFmtId="0" fontId="1" fillId="2" borderId="0" xfId="0" applyFont="1" applyFill="1"/>
    <xf numFmtId="0" fontId="2"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2" fontId="2" fillId="5" borderId="1" xfId="0" applyNumberFormat="1" applyFont="1" applyFill="1" applyBorder="1" applyAlignment="1">
      <alignment horizontal="center" vertical="center"/>
    </xf>
    <xf numFmtId="2" fontId="2" fillId="5" borderId="2" xfId="0" applyNumberFormat="1" applyFont="1" applyFill="1" applyBorder="1" applyAlignment="1">
      <alignment horizontal="center" vertical="center"/>
    </xf>
    <xf numFmtId="2" fontId="4" fillId="0" borderId="0" xfId="0" applyNumberFormat="1" applyFont="1" applyFill="1"/>
    <xf numFmtId="0" fontId="0" fillId="0" borderId="0" xfId="0" applyFont="1" applyBorder="1"/>
    <xf numFmtId="0" fontId="0" fillId="0" borderId="0" xfId="0" applyFont="1" applyBorder="1" applyAlignment="1">
      <alignment wrapText="1"/>
    </xf>
    <xf numFmtId="0" fontId="0" fillId="0" borderId="0" xfId="0" applyAlignment="1">
      <alignment wrapText="1"/>
    </xf>
    <xf numFmtId="0" fontId="2" fillId="0" borderId="1" xfId="0" applyFont="1" applyBorder="1" applyAlignment="1">
      <alignment horizontal="center" wrapText="1"/>
    </xf>
    <xf numFmtId="0" fontId="12" fillId="0" borderId="0" xfId="0" applyFont="1" applyBorder="1" applyAlignment="1">
      <alignment horizontal="center" vertical="center" wrapText="1"/>
    </xf>
    <xf numFmtId="0" fontId="12" fillId="0" borderId="0" xfId="0" applyFont="1" applyBorder="1" applyAlignment="1">
      <alignment horizontal="center"/>
    </xf>
    <xf numFmtId="0" fontId="12" fillId="0" borderId="0" xfId="0" applyFont="1" applyBorder="1" applyAlignment="1">
      <alignment wrapText="1"/>
    </xf>
    <xf numFmtId="0" fontId="7" fillId="0" borderId="0" xfId="0" applyFont="1" applyAlignment="1">
      <alignment horizontal="left" vertical="center"/>
    </xf>
    <xf numFmtId="0" fontId="12" fillId="0" borderId="0" xfId="0" applyFont="1" applyAlignment="1">
      <alignment wrapText="1"/>
    </xf>
    <xf numFmtId="0" fontId="8" fillId="0" borderId="0" xfId="0" applyFont="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0" xfId="0" applyFont="1" applyBorder="1" applyAlignment="1">
      <alignment horizontal="center" vertical="center" wrapText="1"/>
    </xf>
    <xf numFmtId="0" fontId="9" fillId="0" borderId="0" xfId="0" applyFont="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cellXfs>
  <cellStyles count="69">
    <cellStyle name="Hipersaite" xfId="1" builtinId="8" hidden="1"/>
    <cellStyle name="Hipersaite" xfId="3" builtinId="8" hidden="1"/>
    <cellStyle name="Hipersaite" xfId="5" builtinId="8" hidden="1"/>
    <cellStyle name="Hipersaite" xfId="7" builtinId="8" hidden="1"/>
    <cellStyle name="Hipersaite" xfId="9" builtinId="8" hidden="1"/>
    <cellStyle name="Hipersaite" xfId="11" builtinId="8" hidden="1"/>
    <cellStyle name="Hipersaite" xfId="13" builtinId="8" hidden="1"/>
    <cellStyle name="Hipersaite" xfId="15" builtinId="8" hidden="1"/>
    <cellStyle name="Hipersaite" xfId="17" builtinId="8" hidden="1"/>
    <cellStyle name="Hipersaite" xfId="19" builtinId="8" hidden="1"/>
    <cellStyle name="Hipersaite" xfId="21" builtinId="8" hidden="1"/>
    <cellStyle name="Hipersaite" xfId="23" builtinId="8" hidden="1"/>
    <cellStyle name="Hipersaite" xfId="25" builtinId="8" hidden="1"/>
    <cellStyle name="Hipersaite" xfId="27" builtinId="8" hidden="1"/>
    <cellStyle name="Hipersaite" xfId="29" builtinId="8" hidden="1"/>
    <cellStyle name="Hipersaite" xfId="31" builtinId="8" hidden="1"/>
    <cellStyle name="Hipersaite" xfId="33" builtinId="8" hidden="1"/>
    <cellStyle name="Hipersaite" xfId="35" builtinId="8" hidden="1"/>
    <cellStyle name="Hipersaite" xfId="37" builtinId="8" hidden="1"/>
    <cellStyle name="Hipersaite" xfId="39" builtinId="8" hidden="1"/>
    <cellStyle name="Hipersaite" xfId="41" builtinId="8" hidden="1"/>
    <cellStyle name="Hipersaite" xfId="43" builtinId="8" hidden="1"/>
    <cellStyle name="Hipersaite" xfId="45" builtinId="8" hidden="1"/>
    <cellStyle name="Hipersaite" xfId="47" builtinId="8" hidden="1"/>
    <cellStyle name="Hipersaite" xfId="49" builtinId="8" hidden="1"/>
    <cellStyle name="Hipersaite" xfId="51" builtinId="8" hidden="1"/>
    <cellStyle name="Hipersaite" xfId="53" builtinId="8" hidden="1"/>
    <cellStyle name="Hipersaite" xfId="55" builtinId="8" hidden="1"/>
    <cellStyle name="Hipersaite" xfId="57" builtinId="8" hidden="1"/>
    <cellStyle name="Hipersaite" xfId="59" builtinId="8" hidden="1"/>
    <cellStyle name="Hipersaite" xfId="61" builtinId="8" hidden="1"/>
    <cellStyle name="Hipersaite" xfId="63" builtinId="8" hidden="1"/>
    <cellStyle name="Hipersaite" xfId="65" builtinId="8" hidden="1"/>
    <cellStyle name="Hipersaite" xfId="67" builtinId="8" hidden="1"/>
    <cellStyle name="Izmantota hipersaite" xfId="2" builtinId="9" hidden="1"/>
    <cellStyle name="Izmantota hipersaite" xfId="4" builtinId="9" hidden="1"/>
    <cellStyle name="Izmantota hipersaite" xfId="6" builtinId="9" hidden="1"/>
    <cellStyle name="Izmantota hipersaite" xfId="8" builtinId="9" hidden="1"/>
    <cellStyle name="Izmantota hipersaite" xfId="10" builtinId="9" hidden="1"/>
    <cellStyle name="Izmantota hipersaite" xfId="12" builtinId="9" hidden="1"/>
    <cellStyle name="Izmantota hipersaite" xfId="14" builtinId="9" hidden="1"/>
    <cellStyle name="Izmantota hipersaite" xfId="16" builtinId="9" hidden="1"/>
    <cellStyle name="Izmantota hipersaite" xfId="18" builtinId="9" hidden="1"/>
    <cellStyle name="Izmantota hipersaite" xfId="20" builtinId="9" hidden="1"/>
    <cellStyle name="Izmantota hipersaite" xfId="22" builtinId="9" hidden="1"/>
    <cellStyle name="Izmantota hipersaite" xfId="24" builtinId="9" hidden="1"/>
    <cellStyle name="Izmantota hipersaite" xfId="26" builtinId="9" hidden="1"/>
    <cellStyle name="Izmantota hipersaite" xfId="28" builtinId="9" hidden="1"/>
    <cellStyle name="Izmantota hipersaite" xfId="30" builtinId="9" hidden="1"/>
    <cellStyle name="Izmantota hipersaite" xfId="32" builtinId="9" hidden="1"/>
    <cellStyle name="Izmantota hipersaite" xfId="34" builtinId="9" hidden="1"/>
    <cellStyle name="Izmantota hipersaite" xfId="36" builtinId="9" hidden="1"/>
    <cellStyle name="Izmantota hipersaite" xfId="38" builtinId="9" hidden="1"/>
    <cellStyle name="Izmantota hipersaite" xfId="40" builtinId="9" hidden="1"/>
    <cellStyle name="Izmantota hipersaite" xfId="42" builtinId="9" hidden="1"/>
    <cellStyle name="Izmantota hipersaite" xfId="44" builtinId="9" hidden="1"/>
    <cellStyle name="Izmantota hipersaite" xfId="46" builtinId="9" hidden="1"/>
    <cellStyle name="Izmantota hipersaite" xfId="48" builtinId="9" hidden="1"/>
    <cellStyle name="Izmantota hipersaite" xfId="50" builtinId="9" hidden="1"/>
    <cellStyle name="Izmantota hipersaite" xfId="52" builtinId="9" hidden="1"/>
    <cellStyle name="Izmantota hipersaite" xfId="54" builtinId="9" hidden="1"/>
    <cellStyle name="Izmantota hipersaite" xfId="56" builtinId="9" hidden="1"/>
    <cellStyle name="Izmantota hipersaite" xfId="58" builtinId="9" hidden="1"/>
    <cellStyle name="Izmantota hipersaite" xfId="60" builtinId="9" hidden="1"/>
    <cellStyle name="Izmantota hipersaite" xfId="62" builtinId="9" hidden="1"/>
    <cellStyle name="Izmantota hipersaite" xfId="64" builtinId="9" hidden="1"/>
    <cellStyle name="Izmantota hipersaite" xfId="66" builtinId="9" hidden="1"/>
    <cellStyle name="Izmantota hipersaite" xfId="68" builtinId="9" hidden="1"/>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K133"/>
  <sheetViews>
    <sheetView tabSelected="1" topLeftCell="B1" zoomScale="125" zoomScaleNormal="125" zoomScalePageLayoutView="125" workbookViewId="0">
      <pane ySplit="1" topLeftCell="A6" activePane="bottomLeft" state="frozen"/>
      <selection pane="bottomLeft" activeCell="B1" sqref="B1:H1"/>
    </sheetView>
  </sheetViews>
  <sheetFormatPr defaultColWidth="8.85546875" defaultRowHeight="14.25" x14ac:dyDescent="0.2"/>
  <cols>
    <col min="1" max="1" width="8.85546875" style="1"/>
    <col min="2" max="2" width="48.85546875" style="6" customWidth="1"/>
    <col min="3" max="3" width="11.28515625" style="14" customWidth="1"/>
    <col min="4" max="4" width="10" style="14" customWidth="1"/>
    <col min="5" max="5" width="10.85546875" style="14" customWidth="1"/>
    <col min="6" max="6" width="21.85546875" style="14" customWidth="1"/>
    <col min="7" max="16384" width="8.85546875" style="1"/>
  </cols>
  <sheetData>
    <row r="1" spans="1:11" ht="15" customHeight="1" x14ac:dyDescent="0.2">
      <c r="B1" s="36" t="s">
        <v>53</v>
      </c>
      <c r="C1" s="36"/>
      <c r="D1" s="36"/>
      <c r="E1" s="36"/>
      <c r="F1" s="36"/>
      <c r="G1" s="36"/>
      <c r="H1" s="36"/>
      <c r="I1" s="5"/>
      <c r="J1" s="5"/>
      <c r="K1" s="5"/>
    </row>
    <row r="2" spans="1:11" ht="15" customHeight="1" x14ac:dyDescent="0.2">
      <c r="A2" s="44"/>
      <c r="B2" s="44"/>
      <c r="C2" s="44"/>
      <c r="D2" s="44"/>
      <c r="E2" s="44"/>
      <c r="F2" s="44"/>
      <c r="G2" s="44"/>
      <c r="H2" s="44"/>
    </row>
    <row r="3" spans="1:11" ht="45.75" customHeight="1" x14ac:dyDescent="0.2">
      <c r="B3" s="38" t="s">
        <v>10</v>
      </c>
      <c r="C3" s="38"/>
      <c r="D3" s="38"/>
      <c r="E3" s="38"/>
      <c r="F3" s="38"/>
    </row>
    <row r="4" spans="1:11" ht="18" customHeight="1" x14ac:dyDescent="0.2">
      <c r="B4" s="41" t="s">
        <v>21</v>
      </c>
      <c r="C4" s="41"/>
      <c r="D4" s="41"/>
      <c r="E4" s="41"/>
      <c r="F4" s="41"/>
      <c r="I4" s="1" t="s">
        <v>6</v>
      </c>
    </row>
    <row r="5" spans="1:11" ht="17.25" customHeight="1" x14ac:dyDescent="0.2">
      <c r="B5" s="42" t="s">
        <v>5</v>
      </c>
      <c r="C5" s="42"/>
      <c r="D5" s="42"/>
      <c r="E5" s="42"/>
      <c r="F5" s="42"/>
    </row>
    <row r="6" spans="1:11" s="3" customFormat="1" ht="12.75" customHeight="1" x14ac:dyDescent="0.2">
      <c r="B6" s="43" t="s">
        <v>3</v>
      </c>
      <c r="C6" s="43" t="s">
        <v>0</v>
      </c>
      <c r="D6" s="43" t="s">
        <v>1</v>
      </c>
      <c r="E6" s="43" t="s">
        <v>2</v>
      </c>
      <c r="F6" s="43" t="s">
        <v>4</v>
      </c>
    </row>
    <row r="7" spans="1:11" s="3" customFormat="1" ht="98.25" customHeight="1" x14ac:dyDescent="0.2">
      <c r="B7" s="43"/>
      <c r="C7" s="43"/>
      <c r="D7" s="43"/>
      <c r="E7" s="43"/>
      <c r="F7" s="43"/>
    </row>
    <row r="8" spans="1:11" ht="30.95" customHeight="1" x14ac:dyDescent="0.2">
      <c r="B8" s="19" t="s">
        <v>14</v>
      </c>
      <c r="C8" s="19"/>
      <c r="D8" s="20"/>
      <c r="E8" s="20"/>
      <c r="F8" s="21">
        <f>SUM(F9:F11)</f>
        <v>33760</v>
      </c>
    </row>
    <row r="9" spans="1:11" ht="50.1" customHeight="1" x14ac:dyDescent="0.2">
      <c r="B9" s="7" t="s">
        <v>38</v>
      </c>
      <c r="C9" s="8" t="s">
        <v>18</v>
      </c>
      <c r="D9" s="15">
        <v>16</v>
      </c>
      <c r="E9" s="15">
        <v>950</v>
      </c>
      <c r="F9" s="17">
        <f>(E9*D9)</f>
        <v>15200</v>
      </c>
    </row>
    <row r="10" spans="1:11" ht="50.1" customHeight="1" x14ac:dyDescent="0.2">
      <c r="B10" s="7" t="s">
        <v>39</v>
      </c>
      <c r="C10" s="8" t="s">
        <v>18</v>
      </c>
      <c r="D10" s="15">
        <v>16</v>
      </c>
      <c r="E10" s="15">
        <v>950</v>
      </c>
      <c r="F10" s="17">
        <f>(E10*D10)</f>
        <v>15200</v>
      </c>
    </row>
    <row r="11" spans="1:11" ht="50.1" customHeight="1" x14ac:dyDescent="0.2">
      <c r="B11" s="7" t="s">
        <v>37</v>
      </c>
      <c r="C11" s="8" t="s">
        <v>17</v>
      </c>
      <c r="D11" s="15">
        <v>16</v>
      </c>
      <c r="E11" s="15">
        <v>210</v>
      </c>
      <c r="F11" s="17">
        <f>(E11*D11)</f>
        <v>3360</v>
      </c>
    </row>
    <row r="12" spans="1:11" ht="50.1" customHeight="1" x14ac:dyDescent="0.2">
      <c r="B12" s="19" t="s">
        <v>13</v>
      </c>
      <c r="C12" s="19"/>
      <c r="D12" s="20"/>
      <c r="E12" s="20"/>
      <c r="F12" s="21">
        <f>SUM(F13:F20)</f>
        <v>23337.919999999998</v>
      </c>
      <c r="G12" s="22"/>
    </row>
    <row r="13" spans="1:11" ht="50.1" customHeight="1" x14ac:dyDescent="0.2">
      <c r="B13" s="7" t="s">
        <v>36</v>
      </c>
      <c r="C13" s="8" t="s">
        <v>18</v>
      </c>
      <c r="D13" s="15">
        <v>16</v>
      </c>
      <c r="E13" s="26">
        <v>320.47000000000003</v>
      </c>
      <c r="F13" s="17">
        <f>(D13*E13)</f>
        <v>5127.5200000000004</v>
      </c>
    </row>
    <row r="14" spans="1:11" ht="50.1" customHeight="1" x14ac:dyDescent="0.2">
      <c r="B14" s="7" t="s">
        <v>35</v>
      </c>
      <c r="C14" s="8" t="s">
        <v>18</v>
      </c>
      <c r="D14" s="15">
        <v>16</v>
      </c>
      <c r="E14" s="27">
        <v>142.63999999999999</v>
      </c>
      <c r="F14" s="17">
        <f>(E14*D14)</f>
        <v>2282.2399999999998</v>
      </c>
    </row>
    <row r="15" spans="1:11" ht="50.1" customHeight="1" x14ac:dyDescent="0.2">
      <c r="B15" s="7" t="s">
        <v>34</v>
      </c>
      <c r="C15" s="8" t="s">
        <v>18</v>
      </c>
      <c r="D15" s="15">
        <v>16</v>
      </c>
      <c r="E15" s="27">
        <v>265.83999999999997</v>
      </c>
      <c r="F15" s="17">
        <f>(E15*D15)</f>
        <v>4253.4399999999996</v>
      </c>
    </row>
    <row r="16" spans="1:11" ht="50.1" customHeight="1" x14ac:dyDescent="0.2">
      <c r="B16" s="7" t="s">
        <v>30</v>
      </c>
      <c r="C16" s="8" t="s">
        <v>18</v>
      </c>
      <c r="D16" s="15">
        <v>16</v>
      </c>
      <c r="E16" s="27">
        <v>0.36</v>
      </c>
      <c r="F16" s="17">
        <f>(D16*E16)</f>
        <v>5.76</v>
      </c>
    </row>
    <row r="17" spans="1:6" ht="50.1" customHeight="1" x14ac:dyDescent="0.2">
      <c r="B17" s="7" t="s">
        <v>33</v>
      </c>
      <c r="C17" s="8" t="s">
        <v>18</v>
      </c>
      <c r="D17" s="15">
        <v>16</v>
      </c>
      <c r="E17" s="27">
        <v>320.47000000000003</v>
      </c>
      <c r="F17" s="17">
        <f>(E17*D17)</f>
        <v>5127.5200000000004</v>
      </c>
    </row>
    <row r="18" spans="1:6" ht="50.1" customHeight="1" x14ac:dyDescent="0.2">
      <c r="B18" s="7" t="s">
        <v>32</v>
      </c>
      <c r="C18" s="8" t="s">
        <v>18</v>
      </c>
      <c r="D18" s="15">
        <v>16</v>
      </c>
      <c r="E18" s="27">
        <v>142.63999999999999</v>
      </c>
      <c r="F18" s="17">
        <f>(E18*D18)</f>
        <v>2282.2399999999998</v>
      </c>
    </row>
    <row r="19" spans="1:6" ht="50.1" customHeight="1" x14ac:dyDescent="0.2">
      <c r="B19" s="7" t="s">
        <v>31</v>
      </c>
      <c r="C19" s="8" t="s">
        <v>18</v>
      </c>
      <c r="D19" s="15">
        <v>16</v>
      </c>
      <c r="E19" s="27">
        <v>265.83999999999997</v>
      </c>
      <c r="F19" s="17">
        <f>(E19*D19)</f>
        <v>4253.4399999999996</v>
      </c>
    </row>
    <row r="20" spans="1:6" ht="50.1" customHeight="1" x14ac:dyDescent="0.2">
      <c r="B20" s="7" t="s">
        <v>30</v>
      </c>
      <c r="C20" s="8" t="s">
        <v>18</v>
      </c>
      <c r="D20" s="15">
        <v>16</v>
      </c>
      <c r="E20" s="27">
        <v>0.36</v>
      </c>
      <c r="F20" s="17">
        <f>(E20*D20)</f>
        <v>5.76</v>
      </c>
    </row>
    <row r="21" spans="1:6" ht="50.1" customHeight="1" x14ac:dyDescent="0.2">
      <c r="A21" s="23"/>
      <c r="B21" s="19" t="s">
        <v>8</v>
      </c>
      <c r="C21" s="19"/>
      <c r="D21" s="20"/>
      <c r="E21" s="20"/>
      <c r="F21" s="21">
        <f>(F22)</f>
        <v>7515.1999999999989</v>
      </c>
    </row>
    <row r="22" spans="1:6" ht="74.099999999999994" customHeight="1" x14ac:dyDescent="0.2">
      <c r="A22" s="23"/>
      <c r="B22" s="32" t="s">
        <v>49</v>
      </c>
      <c r="C22" s="8" t="s">
        <v>29</v>
      </c>
      <c r="D22" s="15">
        <v>1760</v>
      </c>
      <c r="E22" s="15">
        <v>4.2699999999999996</v>
      </c>
      <c r="F22" s="17">
        <f>(E22*D22)</f>
        <v>7515.1999999999989</v>
      </c>
    </row>
    <row r="23" spans="1:6" ht="50.1" customHeight="1" x14ac:dyDescent="0.2">
      <c r="A23" s="23"/>
      <c r="B23" s="19" t="s">
        <v>9</v>
      </c>
      <c r="C23" s="19"/>
      <c r="D23" s="20"/>
      <c r="E23" s="20"/>
      <c r="F23" s="21">
        <f>SUM(F24:F29)</f>
        <v>6853</v>
      </c>
    </row>
    <row r="24" spans="1:6" ht="50.1" customHeight="1" x14ac:dyDescent="0.2">
      <c r="B24" s="8" t="s">
        <v>15</v>
      </c>
      <c r="C24" s="8" t="s">
        <v>22</v>
      </c>
      <c r="D24" s="15">
        <v>6</v>
      </c>
      <c r="E24" s="15">
        <v>9</v>
      </c>
      <c r="F24" s="17">
        <f>(E24*D24)</f>
        <v>54</v>
      </c>
    </row>
    <row r="25" spans="1:6" ht="50.1" customHeight="1" x14ac:dyDescent="0.2">
      <c r="B25" s="8" t="s">
        <v>40</v>
      </c>
      <c r="C25" s="8" t="s">
        <v>22</v>
      </c>
      <c r="D25" s="15">
        <v>2000</v>
      </c>
      <c r="E25" s="15">
        <v>0.15</v>
      </c>
      <c r="F25" s="17">
        <f>(D25*E25)</f>
        <v>300</v>
      </c>
    </row>
    <row r="26" spans="1:6" ht="50.1" customHeight="1" x14ac:dyDescent="0.2">
      <c r="B26" s="8" t="s">
        <v>41</v>
      </c>
      <c r="C26" s="8" t="s">
        <v>23</v>
      </c>
      <c r="D26" s="15">
        <v>2000</v>
      </c>
      <c r="E26" s="15">
        <v>2</v>
      </c>
      <c r="F26" s="17">
        <f>(E26*D26)</f>
        <v>4000</v>
      </c>
    </row>
    <row r="27" spans="1:6" ht="50.1" customHeight="1" x14ac:dyDescent="0.2">
      <c r="B27" s="8" t="s">
        <v>42</v>
      </c>
      <c r="C27" s="8" t="s">
        <v>23</v>
      </c>
      <c r="D27" s="15">
        <v>2000</v>
      </c>
      <c r="E27" s="15">
        <v>1</v>
      </c>
      <c r="F27" s="17">
        <f>(E27*D27)</f>
        <v>2000</v>
      </c>
    </row>
    <row r="28" spans="1:6" ht="50.1" customHeight="1" x14ac:dyDescent="0.2">
      <c r="B28" s="8" t="s">
        <v>28</v>
      </c>
      <c r="C28" s="8" t="s">
        <v>23</v>
      </c>
      <c r="D28" s="15">
        <v>110</v>
      </c>
      <c r="E28" s="15">
        <v>2.5</v>
      </c>
      <c r="F28" s="17">
        <f>(D28*E28)</f>
        <v>275</v>
      </c>
    </row>
    <row r="29" spans="1:6" ht="50.1" customHeight="1" x14ac:dyDescent="0.2">
      <c r="B29" s="8" t="s">
        <v>12</v>
      </c>
      <c r="C29" s="8" t="s">
        <v>18</v>
      </c>
      <c r="D29" s="15">
        <v>14</v>
      </c>
      <c r="E29" s="15">
        <v>16</v>
      </c>
      <c r="F29" s="17">
        <f>(E29*D29)</f>
        <v>224</v>
      </c>
    </row>
    <row r="30" spans="1:6" ht="50.1" customHeight="1" x14ac:dyDescent="0.2">
      <c r="A30" s="23"/>
      <c r="B30" s="20" t="s">
        <v>43</v>
      </c>
      <c r="C30" s="19" t="s">
        <v>18</v>
      </c>
      <c r="D30" s="20">
        <v>14</v>
      </c>
      <c r="E30" s="20">
        <v>100</v>
      </c>
      <c r="F30" s="21">
        <f>ROUND((D30*E30),2)</f>
        <v>1400</v>
      </c>
    </row>
    <row r="31" spans="1:6" ht="50.1" customHeight="1" x14ac:dyDescent="0.2">
      <c r="A31" s="23"/>
      <c r="B31" s="19" t="s">
        <v>44</v>
      </c>
      <c r="C31" s="19" t="s">
        <v>18</v>
      </c>
      <c r="D31" s="20">
        <v>14</v>
      </c>
      <c r="E31" s="20">
        <f>(240/100*121)</f>
        <v>290.39999999999998</v>
      </c>
      <c r="F31" s="21">
        <f>(D31*E31)</f>
        <v>4065.5999999999995</v>
      </c>
    </row>
    <row r="32" spans="1:6" s="3" customFormat="1" ht="50.1" customHeight="1" x14ac:dyDescent="0.2">
      <c r="A32" s="23"/>
      <c r="B32" s="19" t="s">
        <v>11</v>
      </c>
      <c r="C32" s="19"/>
      <c r="D32" s="20"/>
      <c r="E32" s="20"/>
      <c r="F32" s="21">
        <f>SUM(F33:F37)</f>
        <v>1161</v>
      </c>
    </row>
    <row r="33" spans="1:8" s="3" customFormat="1" ht="50.1" customHeight="1" x14ac:dyDescent="0.2">
      <c r="A33" s="23"/>
      <c r="B33" s="24" t="s">
        <v>24</v>
      </c>
      <c r="C33" s="24" t="s">
        <v>18</v>
      </c>
      <c r="D33" s="16">
        <v>16</v>
      </c>
      <c r="E33" s="16">
        <v>26</v>
      </c>
      <c r="F33" s="17">
        <f>(D33*E33)</f>
        <v>416</v>
      </c>
    </row>
    <row r="34" spans="1:8" s="3" customFormat="1" ht="50.1" customHeight="1" x14ac:dyDescent="0.2">
      <c r="A34" s="23"/>
      <c r="B34" s="24" t="s">
        <v>20</v>
      </c>
      <c r="C34" s="24" t="s">
        <v>25</v>
      </c>
      <c r="D34" s="16">
        <v>5</v>
      </c>
      <c r="E34" s="16">
        <v>3</v>
      </c>
      <c r="F34" s="17">
        <f>(D34*E34)</f>
        <v>15</v>
      </c>
    </row>
    <row r="35" spans="1:8" s="3" customFormat="1" ht="50.1" customHeight="1" x14ac:dyDescent="0.2">
      <c r="B35" s="7" t="s">
        <v>16</v>
      </c>
      <c r="C35" s="8" t="s">
        <v>26</v>
      </c>
      <c r="D35" s="16">
        <v>4</v>
      </c>
      <c r="E35" s="16">
        <v>50</v>
      </c>
      <c r="F35" s="17">
        <f>(E35*D35)</f>
        <v>200</v>
      </c>
    </row>
    <row r="36" spans="1:8" s="3" customFormat="1" ht="50.1" customHeight="1" x14ac:dyDescent="0.2">
      <c r="B36" s="7" t="s">
        <v>45</v>
      </c>
      <c r="C36" s="8" t="s">
        <v>27</v>
      </c>
      <c r="D36" s="16">
        <v>10</v>
      </c>
      <c r="E36" s="16">
        <v>23</v>
      </c>
      <c r="F36" s="17">
        <f>(E36*D36)</f>
        <v>230</v>
      </c>
    </row>
    <row r="37" spans="1:8" s="3" customFormat="1" ht="50.1" customHeight="1" x14ac:dyDescent="0.2">
      <c r="B37" s="7" t="s">
        <v>46</v>
      </c>
      <c r="C37" s="8" t="s">
        <v>27</v>
      </c>
      <c r="D37" s="16">
        <v>10</v>
      </c>
      <c r="E37" s="16">
        <v>30</v>
      </c>
      <c r="F37" s="17">
        <f>(D37*E37)</f>
        <v>300</v>
      </c>
    </row>
    <row r="38" spans="1:8" s="4" customFormat="1" ht="50.1" customHeight="1" x14ac:dyDescent="0.2">
      <c r="B38" s="19" t="s">
        <v>19</v>
      </c>
      <c r="C38" s="25"/>
      <c r="D38" s="19"/>
      <c r="E38" s="25"/>
      <c r="F38" s="21">
        <v>1907.28</v>
      </c>
      <c r="H38" s="28"/>
    </row>
    <row r="39" spans="1:8" s="2" customFormat="1" ht="25.5" customHeight="1" x14ac:dyDescent="0.2">
      <c r="B39" s="39" t="s">
        <v>7</v>
      </c>
      <c r="C39" s="40"/>
      <c r="D39" s="40"/>
      <c r="E39" s="40"/>
      <c r="F39" s="18">
        <f>SUM(F38+F32+F31+F30+F23+F12+F8+F21)</f>
        <v>79999.999999999985</v>
      </c>
    </row>
    <row r="40" spans="1:8" s="2" customFormat="1" x14ac:dyDescent="0.2">
      <c r="B40" s="9"/>
      <c r="C40" s="11"/>
      <c r="D40" s="11"/>
      <c r="E40" s="11"/>
      <c r="F40" s="12"/>
      <c r="H40" s="29"/>
    </row>
    <row r="41" spans="1:8" s="2" customFormat="1" ht="36" customHeight="1" x14ac:dyDescent="0.2">
      <c r="A41" s="30"/>
      <c r="B41" s="37" t="s">
        <v>50</v>
      </c>
      <c r="C41" s="37"/>
      <c r="D41" s="37"/>
      <c r="E41" s="37"/>
      <c r="F41" s="37"/>
    </row>
    <row r="42" spans="1:8" s="2" customFormat="1" ht="12.75" x14ac:dyDescent="0.2">
      <c r="B42" s="33"/>
      <c r="C42" s="34"/>
      <c r="D42" s="34"/>
      <c r="E42" s="34"/>
      <c r="F42" s="34"/>
    </row>
    <row r="43" spans="1:8" s="2" customFormat="1" ht="54.95" customHeight="1" x14ac:dyDescent="0.2">
      <c r="A43" s="31"/>
      <c r="B43" s="37" t="s">
        <v>48</v>
      </c>
      <c r="C43" s="37"/>
      <c r="D43" s="37"/>
      <c r="E43" s="37"/>
      <c r="F43" s="37"/>
    </row>
    <row r="44" spans="1:8" s="2" customFormat="1" ht="12.75" x14ac:dyDescent="0.2">
      <c r="B44" s="33"/>
      <c r="C44" s="34"/>
      <c r="D44" s="34"/>
      <c r="E44" s="34"/>
      <c r="F44" s="34"/>
    </row>
    <row r="45" spans="1:8" s="2" customFormat="1" ht="42.95" customHeight="1" x14ac:dyDescent="0.2">
      <c r="A45" s="30"/>
      <c r="B45" s="37" t="s">
        <v>51</v>
      </c>
      <c r="C45" s="37"/>
      <c r="D45" s="37"/>
      <c r="E45" s="37"/>
      <c r="F45" s="37"/>
    </row>
    <row r="46" spans="1:8" s="2" customFormat="1" ht="12.95" customHeight="1" x14ac:dyDescent="0.2">
      <c r="A46" s="30"/>
      <c r="B46" s="35"/>
      <c r="C46" s="35"/>
      <c r="D46" s="35"/>
      <c r="E46" s="35"/>
      <c r="F46" s="35"/>
    </row>
    <row r="47" spans="1:8" s="2" customFormat="1" ht="36" customHeight="1" x14ac:dyDescent="0.2">
      <c r="A47" s="30"/>
      <c r="B47" s="37" t="s">
        <v>47</v>
      </c>
      <c r="C47" s="37"/>
      <c r="D47" s="37"/>
      <c r="E47" s="37"/>
      <c r="F47" s="37"/>
    </row>
    <row r="48" spans="1:8" s="2" customFormat="1" ht="12.75" x14ac:dyDescent="0.2">
      <c r="B48" s="33"/>
      <c r="C48" s="34"/>
      <c r="D48" s="34"/>
      <c r="E48" s="34"/>
      <c r="F48" s="34"/>
    </row>
    <row r="49" spans="1:6" s="2" customFormat="1" ht="57.95" customHeight="1" x14ac:dyDescent="0.2">
      <c r="A49" s="30"/>
      <c r="B49" s="37" t="s">
        <v>52</v>
      </c>
      <c r="C49" s="37"/>
      <c r="D49" s="37"/>
      <c r="E49" s="37"/>
      <c r="F49" s="37"/>
    </row>
    <row r="50" spans="1:6" s="2" customFormat="1" x14ac:dyDescent="0.2">
      <c r="B50" s="10"/>
      <c r="C50" s="13"/>
      <c r="D50" s="13"/>
      <c r="E50" s="13"/>
      <c r="F50" s="13"/>
    </row>
    <row r="51" spans="1:6" s="2" customFormat="1" x14ac:dyDescent="0.2">
      <c r="B51" s="10"/>
      <c r="C51" s="13"/>
      <c r="D51" s="13"/>
      <c r="E51" s="13"/>
      <c r="F51" s="13"/>
    </row>
    <row r="52" spans="1:6" s="2" customFormat="1" x14ac:dyDescent="0.2">
      <c r="B52" s="10"/>
      <c r="C52" s="13"/>
      <c r="D52" s="13"/>
      <c r="E52" s="13"/>
      <c r="F52" s="13"/>
    </row>
    <row r="53" spans="1:6" s="2" customFormat="1" x14ac:dyDescent="0.2">
      <c r="B53" s="10"/>
      <c r="C53" s="13"/>
      <c r="D53" s="13"/>
      <c r="E53" s="13"/>
      <c r="F53" s="13"/>
    </row>
    <row r="54" spans="1:6" s="2" customFormat="1" x14ac:dyDescent="0.2">
      <c r="B54" s="10"/>
      <c r="C54" s="13"/>
      <c r="D54" s="13"/>
      <c r="E54" s="13"/>
      <c r="F54" s="13"/>
    </row>
    <row r="55" spans="1:6" s="2" customFormat="1" x14ac:dyDescent="0.2">
      <c r="B55" s="10"/>
      <c r="C55" s="13"/>
      <c r="D55" s="13"/>
      <c r="E55" s="13"/>
      <c r="F55" s="13"/>
    </row>
    <row r="56" spans="1:6" s="2" customFormat="1" x14ac:dyDescent="0.2">
      <c r="B56" s="10"/>
      <c r="C56" s="13"/>
      <c r="D56" s="13"/>
      <c r="E56" s="13"/>
      <c r="F56" s="13"/>
    </row>
    <row r="57" spans="1:6" s="2" customFormat="1" x14ac:dyDescent="0.2">
      <c r="B57" s="10"/>
      <c r="C57" s="13"/>
      <c r="D57" s="13"/>
      <c r="E57" s="13"/>
      <c r="F57" s="13"/>
    </row>
    <row r="58" spans="1:6" s="2" customFormat="1" x14ac:dyDescent="0.2">
      <c r="B58" s="10"/>
      <c r="C58" s="13"/>
      <c r="D58" s="13"/>
      <c r="E58" s="13"/>
      <c r="F58" s="13"/>
    </row>
    <row r="59" spans="1:6" s="2" customFormat="1" x14ac:dyDescent="0.2">
      <c r="B59" s="10"/>
      <c r="C59" s="13"/>
      <c r="D59" s="13"/>
      <c r="E59" s="13"/>
      <c r="F59" s="13"/>
    </row>
    <row r="60" spans="1:6" s="2" customFormat="1" x14ac:dyDescent="0.2">
      <c r="B60" s="10"/>
      <c r="C60" s="13"/>
      <c r="D60" s="13"/>
      <c r="E60" s="13"/>
      <c r="F60" s="13"/>
    </row>
    <row r="61" spans="1:6" s="2" customFormat="1" x14ac:dyDescent="0.2">
      <c r="B61" s="10"/>
      <c r="C61" s="13"/>
      <c r="D61" s="13"/>
      <c r="E61" s="13"/>
      <c r="F61" s="13"/>
    </row>
    <row r="62" spans="1:6" s="2" customFormat="1" x14ac:dyDescent="0.2">
      <c r="B62" s="10"/>
      <c r="C62" s="13"/>
      <c r="D62" s="13"/>
      <c r="E62" s="13"/>
      <c r="F62" s="13"/>
    </row>
    <row r="63" spans="1:6" s="2" customFormat="1" x14ac:dyDescent="0.2">
      <c r="B63" s="10"/>
      <c r="C63" s="13"/>
      <c r="D63" s="13"/>
      <c r="E63" s="13"/>
      <c r="F63" s="13"/>
    </row>
    <row r="64" spans="1:6" s="2" customFormat="1" x14ac:dyDescent="0.2">
      <c r="B64" s="10"/>
      <c r="C64" s="13"/>
      <c r="D64" s="13"/>
      <c r="E64" s="13"/>
      <c r="F64" s="13"/>
    </row>
    <row r="65" spans="2:6" s="2" customFormat="1" x14ac:dyDescent="0.2">
      <c r="B65" s="10"/>
      <c r="C65" s="13"/>
      <c r="D65" s="13"/>
      <c r="E65" s="13"/>
      <c r="F65" s="13"/>
    </row>
    <row r="66" spans="2:6" s="2" customFormat="1" x14ac:dyDescent="0.2">
      <c r="B66" s="10"/>
      <c r="C66" s="13"/>
      <c r="D66" s="13"/>
      <c r="E66" s="13"/>
      <c r="F66" s="13"/>
    </row>
    <row r="67" spans="2:6" s="2" customFormat="1" x14ac:dyDescent="0.2">
      <c r="B67" s="10"/>
      <c r="C67" s="13"/>
      <c r="D67" s="13"/>
      <c r="E67" s="13"/>
      <c r="F67" s="13"/>
    </row>
    <row r="68" spans="2:6" s="2" customFormat="1" x14ac:dyDescent="0.2">
      <c r="B68" s="10"/>
      <c r="C68" s="13"/>
      <c r="D68" s="13"/>
      <c r="E68" s="13"/>
      <c r="F68" s="13"/>
    </row>
    <row r="69" spans="2:6" s="2" customFormat="1" x14ac:dyDescent="0.2">
      <c r="B69" s="10"/>
      <c r="C69" s="13"/>
      <c r="D69" s="13"/>
      <c r="E69" s="13"/>
      <c r="F69" s="13"/>
    </row>
    <row r="70" spans="2:6" s="2" customFormat="1" x14ac:dyDescent="0.2">
      <c r="B70" s="10"/>
      <c r="C70" s="13"/>
      <c r="D70" s="13"/>
      <c r="E70" s="13"/>
      <c r="F70" s="13"/>
    </row>
    <row r="71" spans="2:6" s="2" customFormat="1" x14ac:dyDescent="0.2">
      <c r="B71" s="10"/>
      <c r="C71" s="13"/>
      <c r="D71" s="13"/>
      <c r="E71" s="13"/>
      <c r="F71" s="13"/>
    </row>
    <row r="72" spans="2:6" s="2" customFormat="1" x14ac:dyDescent="0.2">
      <c r="B72" s="10"/>
      <c r="C72" s="13"/>
      <c r="D72" s="13"/>
      <c r="E72" s="13"/>
      <c r="F72" s="13"/>
    </row>
    <row r="73" spans="2:6" s="2" customFormat="1" x14ac:dyDescent="0.2">
      <c r="B73" s="10"/>
      <c r="C73" s="13"/>
      <c r="D73" s="13"/>
      <c r="E73" s="13"/>
      <c r="F73" s="13"/>
    </row>
    <row r="74" spans="2:6" s="2" customFormat="1" x14ac:dyDescent="0.2">
      <c r="B74" s="10"/>
      <c r="C74" s="13"/>
      <c r="D74" s="13"/>
      <c r="E74" s="13"/>
      <c r="F74" s="13"/>
    </row>
    <row r="75" spans="2:6" s="2" customFormat="1" x14ac:dyDescent="0.2">
      <c r="B75" s="10"/>
      <c r="C75" s="13"/>
      <c r="D75" s="13"/>
      <c r="E75" s="13"/>
      <c r="F75" s="13"/>
    </row>
    <row r="76" spans="2:6" s="2" customFormat="1" x14ac:dyDescent="0.2">
      <c r="B76" s="10"/>
      <c r="C76" s="13"/>
      <c r="D76" s="13"/>
      <c r="E76" s="13"/>
      <c r="F76" s="13"/>
    </row>
    <row r="77" spans="2:6" s="2" customFormat="1" x14ac:dyDescent="0.2">
      <c r="B77" s="10"/>
      <c r="C77" s="13"/>
      <c r="D77" s="13"/>
      <c r="E77" s="13"/>
      <c r="F77" s="13"/>
    </row>
    <row r="78" spans="2:6" s="2" customFormat="1" x14ac:dyDescent="0.2">
      <c r="B78" s="10"/>
      <c r="C78" s="13"/>
      <c r="D78" s="13"/>
      <c r="E78" s="13"/>
      <c r="F78" s="13"/>
    </row>
    <row r="79" spans="2:6" s="2" customFormat="1" x14ac:dyDescent="0.2">
      <c r="B79" s="10"/>
      <c r="C79" s="13"/>
      <c r="D79" s="13"/>
      <c r="E79" s="13"/>
      <c r="F79" s="13"/>
    </row>
    <row r="80" spans="2:6" s="2" customFormat="1" x14ac:dyDescent="0.2">
      <c r="B80" s="10"/>
      <c r="C80" s="13"/>
      <c r="D80" s="13"/>
      <c r="E80" s="13"/>
      <c r="F80" s="13"/>
    </row>
    <row r="81" spans="2:6" s="2" customFormat="1" x14ac:dyDescent="0.2">
      <c r="B81" s="10"/>
      <c r="C81" s="13"/>
      <c r="D81" s="13"/>
      <c r="E81" s="13"/>
      <c r="F81" s="13"/>
    </row>
    <row r="82" spans="2:6" s="2" customFormat="1" x14ac:dyDescent="0.2">
      <c r="B82" s="10"/>
      <c r="C82" s="13"/>
      <c r="D82" s="13"/>
      <c r="E82" s="13"/>
      <c r="F82" s="13"/>
    </row>
    <row r="83" spans="2:6" s="2" customFormat="1" x14ac:dyDescent="0.2">
      <c r="B83" s="10"/>
      <c r="C83" s="13"/>
      <c r="D83" s="13"/>
      <c r="E83" s="13"/>
      <c r="F83" s="13"/>
    </row>
    <row r="84" spans="2:6" s="2" customFormat="1" x14ac:dyDescent="0.2">
      <c r="B84" s="10"/>
      <c r="C84" s="13"/>
      <c r="D84" s="13"/>
      <c r="E84" s="13"/>
      <c r="F84" s="13"/>
    </row>
    <row r="85" spans="2:6" s="2" customFormat="1" x14ac:dyDescent="0.2">
      <c r="B85" s="10"/>
      <c r="C85" s="13"/>
      <c r="D85" s="13"/>
      <c r="E85" s="13"/>
      <c r="F85" s="13"/>
    </row>
    <row r="86" spans="2:6" s="2" customFormat="1" x14ac:dyDescent="0.2">
      <c r="B86" s="10"/>
      <c r="C86" s="13"/>
      <c r="D86" s="13"/>
      <c r="E86" s="13"/>
      <c r="F86" s="13"/>
    </row>
    <row r="87" spans="2:6" s="2" customFormat="1" x14ac:dyDescent="0.2">
      <c r="B87" s="10"/>
      <c r="C87" s="13"/>
      <c r="D87" s="13"/>
      <c r="E87" s="13"/>
      <c r="F87" s="13"/>
    </row>
    <row r="88" spans="2:6" s="2" customFormat="1" x14ac:dyDescent="0.2">
      <c r="B88" s="10"/>
      <c r="C88" s="13"/>
      <c r="D88" s="13"/>
      <c r="E88" s="13"/>
      <c r="F88" s="13"/>
    </row>
    <row r="89" spans="2:6" s="2" customFormat="1" x14ac:dyDescent="0.2">
      <c r="B89" s="10"/>
      <c r="C89" s="13"/>
      <c r="D89" s="13"/>
      <c r="E89" s="13"/>
      <c r="F89" s="13"/>
    </row>
    <row r="90" spans="2:6" s="2" customFormat="1" x14ac:dyDescent="0.2">
      <c r="B90" s="10"/>
      <c r="C90" s="13"/>
      <c r="D90" s="13"/>
      <c r="E90" s="13"/>
      <c r="F90" s="13"/>
    </row>
    <row r="91" spans="2:6" s="2" customFormat="1" x14ac:dyDescent="0.2">
      <c r="B91" s="10"/>
      <c r="C91" s="13"/>
      <c r="D91" s="13"/>
      <c r="E91" s="13"/>
      <c r="F91" s="13"/>
    </row>
    <row r="92" spans="2:6" s="2" customFormat="1" x14ac:dyDescent="0.2">
      <c r="B92" s="10"/>
      <c r="C92" s="13"/>
      <c r="D92" s="13"/>
      <c r="E92" s="13"/>
      <c r="F92" s="13"/>
    </row>
    <row r="93" spans="2:6" s="2" customFormat="1" x14ac:dyDescent="0.2">
      <c r="B93" s="10"/>
      <c r="C93" s="13"/>
      <c r="D93" s="13"/>
      <c r="E93" s="13"/>
      <c r="F93" s="13"/>
    </row>
    <row r="94" spans="2:6" s="2" customFormat="1" x14ac:dyDescent="0.2">
      <c r="B94" s="10"/>
      <c r="C94" s="13"/>
      <c r="D94" s="13"/>
      <c r="E94" s="13"/>
      <c r="F94" s="13"/>
    </row>
    <row r="95" spans="2:6" s="2" customFormat="1" x14ac:dyDescent="0.2">
      <c r="B95" s="10"/>
      <c r="C95" s="13"/>
      <c r="D95" s="13"/>
      <c r="E95" s="13"/>
      <c r="F95" s="13"/>
    </row>
    <row r="96" spans="2:6" s="2" customFormat="1" x14ac:dyDescent="0.2">
      <c r="B96" s="10"/>
      <c r="C96" s="13"/>
      <c r="D96" s="13"/>
      <c r="E96" s="13"/>
      <c r="F96" s="13"/>
    </row>
    <row r="97" spans="2:6" s="2" customFormat="1" x14ac:dyDescent="0.2">
      <c r="B97" s="10"/>
      <c r="C97" s="13"/>
      <c r="D97" s="13"/>
      <c r="E97" s="13"/>
      <c r="F97" s="13"/>
    </row>
    <row r="98" spans="2:6" s="2" customFormat="1" x14ac:dyDescent="0.2">
      <c r="B98" s="10"/>
      <c r="C98" s="13"/>
      <c r="D98" s="13"/>
      <c r="E98" s="13"/>
      <c r="F98" s="13"/>
    </row>
    <row r="99" spans="2:6" s="2" customFormat="1" x14ac:dyDescent="0.2">
      <c r="B99" s="10"/>
      <c r="C99" s="13"/>
      <c r="D99" s="13"/>
      <c r="E99" s="13"/>
      <c r="F99" s="13"/>
    </row>
    <row r="100" spans="2:6" s="2" customFormat="1" x14ac:dyDescent="0.2">
      <c r="B100" s="10"/>
      <c r="C100" s="13"/>
      <c r="D100" s="13"/>
      <c r="E100" s="13"/>
      <c r="F100" s="13"/>
    </row>
    <row r="101" spans="2:6" s="2" customFormat="1" x14ac:dyDescent="0.2">
      <c r="B101" s="10"/>
      <c r="C101" s="13"/>
      <c r="D101" s="13"/>
      <c r="E101" s="13"/>
      <c r="F101" s="13"/>
    </row>
    <row r="102" spans="2:6" s="2" customFormat="1" x14ac:dyDescent="0.2">
      <c r="B102" s="10"/>
      <c r="C102" s="13"/>
      <c r="D102" s="13"/>
      <c r="E102" s="13"/>
      <c r="F102" s="13"/>
    </row>
    <row r="103" spans="2:6" s="2" customFormat="1" x14ac:dyDescent="0.2">
      <c r="B103" s="10"/>
      <c r="C103" s="13"/>
      <c r="D103" s="13"/>
      <c r="E103" s="13"/>
      <c r="F103" s="13"/>
    </row>
    <row r="104" spans="2:6" s="2" customFormat="1" x14ac:dyDescent="0.2">
      <c r="B104" s="10"/>
      <c r="C104" s="13"/>
      <c r="D104" s="13"/>
      <c r="E104" s="13"/>
      <c r="F104" s="13"/>
    </row>
    <row r="105" spans="2:6" s="2" customFormat="1" x14ac:dyDescent="0.2">
      <c r="B105" s="10"/>
      <c r="C105" s="13"/>
      <c r="D105" s="13"/>
      <c r="E105" s="13"/>
      <c r="F105" s="13"/>
    </row>
    <row r="106" spans="2:6" s="2" customFormat="1" x14ac:dyDescent="0.2">
      <c r="B106" s="10"/>
      <c r="C106" s="13"/>
      <c r="D106" s="13"/>
      <c r="E106" s="13"/>
      <c r="F106" s="13"/>
    </row>
    <row r="107" spans="2:6" s="2" customFormat="1" x14ac:dyDescent="0.2">
      <c r="B107" s="10"/>
      <c r="C107" s="13"/>
      <c r="D107" s="13"/>
      <c r="E107" s="13"/>
      <c r="F107" s="13"/>
    </row>
    <row r="108" spans="2:6" s="2" customFormat="1" x14ac:dyDescent="0.2">
      <c r="B108" s="10"/>
      <c r="C108" s="13"/>
      <c r="D108" s="13"/>
      <c r="E108" s="13"/>
      <c r="F108" s="13"/>
    </row>
    <row r="109" spans="2:6" s="2" customFormat="1" x14ac:dyDescent="0.2">
      <c r="B109" s="10"/>
      <c r="C109" s="13"/>
      <c r="D109" s="13"/>
      <c r="E109" s="13"/>
      <c r="F109" s="13"/>
    </row>
    <row r="110" spans="2:6" s="2" customFormat="1" x14ac:dyDescent="0.2">
      <c r="B110" s="10"/>
      <c r="C110" s="13"/>
      <c r="D110" s="13"/>
      <c r="E110" s="13"/>
      <c r="F110" s="13"/>
    </row>
    <row r="111" spans="2:6" s="2" customFormat="1" x14ac:dyDescent="0.2">
      <c r="B111" s="10"/>
      <c r="C111" s="13"/>
      <c r="D111" s="13"/>
      <c r="E111" s="13"/>
      <c r="F111" s="13"/>
    </row>
    <row r="112" spans="2:6" s="2" customFormat="1" x14ac:dyDescent="0.2">
      <c r="B112" s="10"/>
      <c r="C112" s="13"/>
      <c r="D112" s="13"/>
      <c r="E112" s="13"/>
      <c r="F112" s="13"/>
    </row>
    <row r="113" spans="2:6" s="2" customFormat="1" x14ac:dyDescent="0.2">
      <c r="B113" s="10"/>
      <c r="C113" s="13"/>
      <c r="D113" s="13"/>
      <c r="E113" s="13"/>
      <c r="F113" s="13"/>
    </row>
    <row r="114" spans="2:6" s="2" customFormat="1" x14ac:dyDescent="0.2">
      <c r="B114" s="10"/>
      <c r="C114" s="13"/>
      <c r="D114" s="13"/>
      <c r="E114" s="13"/>
      <c r="F114" s="13"/>
    </row>
    <row r="115" spans="2:6" s="2" customFormat="1" x14ac:dyDescent="0.2">
      <c r="B115" s="10"/>
      <c r="C115" s="13"/>
      <c r="D115" s="13"/>
      <c r="E115" s="13"/>
      <c r="F115" s="13"/>
    </row>
    <row r="116" spans="2:6" s="2" customFormat="1" x14ac:dyDescent="0.2">
      <c r="B116" s="10"/>
      <c r="C116" s="13"/>
      <c r="D116" s="13"/>
      <c r="E116" s="13"/>
      <c r="F116" s="13"/>
    </row>
    <row r="117" spans="2:6" s="2" customFormat="1" x14ac:dyDescent="0.2">
      <c r="B117" s="10"/>
      <c r="C117" s="13"/>
      <c r="D117" s="13"/>
      <c r="E117" s="13"/>
      <c r="F117" s="13"/>
    </row>
    <row r="118" spans="2:6" s="2" customFormat="1" x14ac:dyDescent="0.2">
      <c r="B118" s="10"/>
      <c r="C118" s="13"/>
      <c r="D118" s="13"/>
      <c r="E118" s="13"/>
      <c r="F118" s="13"/>
    </row>
    <row r="119" spans="2:6" s="2" customFormat="1" x14ac:dyDescent="0.2">
      <c r="B119" s="10"/>
      <c r="C119" s="13"/>
      <c r="D119" s="13"/>
      <c r="E119" s="13"/>
      <c r="F119" s="13"/>
    </row>
    <row r="120" spans="2:6" s="2" customFormat="1" x14ac:dyDescent="0.2">
      <c r="B120" s="10"/>
      <c r="C120" s="13"/>
      <c r="D120" s="13"/>
      <c r="E120" s="13"/>
      <c r="F120" s="13"/>
    </row>
    <row r="121" spans="2:6" s="2" customFormat="1" x14ac:dyDescent="0.2">
      <c r="B121" s="10"/>
      <c r="C121" s="13"/>
      <c r="D121" s="13"/>
      <c r="E121" s="13"/>
      <c r="F121" s="13"/>
    </row>
    <row r="122" spans="2:6" s="2" customFormat="1" x14ac:dyDescent="0.2">
      <c r="B122" s="10"/>
      <c r="C122" s="13"/>
      <c r="D122" s="13"/>
      <c r="E122" s="13"/>
      <c r="F122" s="13"/>
    </row>
    <row r="123" spans="2:6" s="2" customFormat="1" x14ac:dyDescent="0.2">
      <c r="B123" s="10"/>
      <c r="C123" s="13"/>
      <c r="D123" s="13"/>
      <c r="E123" s="13"/>
      <c r="F123" s="13"/>
    </row>
    <row r="124" spans="2:6" s="2" customFormat="1" x14ac:dyDescent="0.2">
      <c r="B124" s="10"/>
      <c r="C124" s="13"/>
      <c r="D124" s="13"/>
      <c r="E124" s="13"/>
      <c r="F124" s="13"/>
    </row>
    <row r="125" spans="2:6" s="2" customFormat="1" x14ac:dyDescent="0.2">
      <c r="B125" s="10"/>
      <c r="C125" s="13"/>
      <c r="D125" s="13"/>
      <c r="E125" s="13"/>
      <c r="F125" s="13"/>
    </row>
    <row r="126" spans="2:6" s="2" customFormat="1" x14ac:dyDescent="0.2">
      <c r="B126" s="10"/>
      <c r="C126" s="13"/>
      <c r="D126" s="13"/>
      <c r="E126" s="13"/>
      <c r="F126" s="13"/>
    </row>
    <row r="127" spans="2:6" s="2" customFormat="1" x14ac:dyDescent="0.2">
      <c r="B127" s="10"/>
      <c r="C127" s="13"/>
      <c r="D127" s="13"/>
      <c r="E127" s="13"/>
      <c r="F127" s="13"/>
    </row>
    <row r="128" spans="2:6" s="2" customFormat="1" x14ac:dyDescent="0.2">
      <c r="B128" s="10"/>
      <c r="C128" s="13"/>
      <c r="D128" s="13"/>
      <c r="E128" s="13"/>
      <c r="F128" s="13"/>
    </row>
    <row r="129" spans="2:6" s="2" customFormat="1" x14ac:dyDescent="0.2">
      <c r="B129" s="10"/>
      <c r="C129" s="13"/>
      <c r="D129" s="13"/>
      <c r="E129" s="13"/>
      <c r="F129" s="13"/>
    </row>
    <row r="130" spans="2:6" s="2" customFormat="1" x14ac:dyDescent="0.2">
      <c r="B130" s="10"/>
      <c r="C130" s="13"/>
      <c r="D130" s="13"/>
      <c r="E130" s="13"/>
      <c r="F130" s="13"/>
    </row>
    <row r="131" spans="2:6" x14ac:dyDescent="0.2">
      <c r="B131" s="10"/>
      <c r="C131" s="13"/>
      <c r="D131" s="13"/>
      <c r="E131" s="13"/>
      <c r="F131" s="13"/>
    </row>
    <row r="132" spans="2:6" x14ac:dyDescent="0.2">
      <c r="B132" s="10"/>
      <c r="C132" s="13"/>
      <c r="D132" s="13"/>
      <c r="E132" s="13"/>
    </row>
    <row r="133" spans="2:6" x14ac:dyDescent="0.2">
      <c r="B133" s="10"/>
    </row>
  </sheetData>
  <mergeCells count="16">
    <mergeCell ref="B1:H1"/>
    <mergeCell ref="B43:F43"/>
    <mergeCell ref="B45:F45"/>
    <mergeCell ref="B47:F47"/>
    <mergeCell ref="B49:F49"/>
    <mergeCell ref="B3:F3"/>
    <mergeCell ref="B39:E39"/>
    <mergeCell ref="B4:F4"/>
    <mergeCell ref="B5:F5"/>
    <mergeCell ref="E6:E7"/>
    <mergeCell ref="F6:F7"/>
    <mergeCell ref="B6:B7"/>
    <mergeCell ref="C6:C7"/>
    <mergeCell ref="D6:D7"/>
    <mergeCell ref="A2:H2"/>
    <mergeCell ref="B41:F41"/>
  </mergeCells>
  <phoneticPr fontId="0" type="noConversion"/>
  <pageMargins left="0.87" right="0.59" top="0.55000000000000004" bottom="0.51" header="0" footer="0"/>
  <pageSetup paperSize="9" scale="80" orientation="landscape" horizontalDpi="4294967292" verticalDpi="4294967292"/>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honeticPr fontId="13" type="noConversion"/>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2</vt:i4>
      </vt:variant>
    </vt:vector>
  </HeadingPairs>
  <TitlesOfParts>
    <vt:vector size="5" baseType="lpstr">
      <vt:lpstr>Izdevumu tame</vt:lpstr>
      <vt:lpstr>Sheet1</vt:lpstr>
      <vt:lpstr>Sheet2</vt:lpstr>
      <vt:lpstr>'Izdevumu tame'!Drukas_apgabals</vt:lpstr>
      <vt:lpstr>'Izdevumu tame'!Drukāt_virsrakstus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Zanda Dūdiņa</cp:lastModifiedBy>
  <cp:lastPrinted>2017-04-23T18:26:25Z</cp:lastPrinted>
  <dcterms:created xsi:type="dcterms:W3CDTF">2000-04-10T10:46:44Z</dcterms:created>
  <dcterms:modified xsi:type="dcterms:W3CDTF">2017-04-28T12:53:41Z</dcterms:modified>
</cp:coreProperties>
</file>